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<sst xmlns="http://schemas.openxmlformats.org/spreadsheetml/2006/main" count="162" uniqueCount="89">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</sst>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5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6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27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28" xfId="0" applyNumberFormat="1" applyFont="1" applyBorder="1" applyAlignment="1">
      <alignment horizontal="right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6" fillId="0" borderId="27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" sqref="D1:I16384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4.25" thickBot="1"/>
    <row r="2" spans="2:9" ht="13.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3.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3.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3.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4.2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7.7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3.5">
      <c r="B10" s="5" t="s">
        <v>11</v>
      </c>
      <c r="C10" s="6"/>
      <c r="D10" s="42">
        <f aca="true" t="shared" si="0" ref="D10:I10">D11+D19+D29+D39+D49+D59+D72+D76+D63</f>
        <v>4619739</v>
      </c>
      <c r="E10" s="42">
        <f t="shared" si="0"/>
        <v>0</v>
      </c>
      <c r="F10" s="42">
        <f t="shared" si="0"/>
        <v>4619738.999999999</v>
      </c>
      <c r="G10" s="42">
        <f t="shared" si="0"/>
        <v>4434279.13</v>
      </c>
      <c r="H10" s="42">
        <f t="shared" si="0"/>
        <v>4434279.13</v>
      </c>
      <c r="I10" s="42">
        <f t="shared" si="0"/>
        <v>185459.87000000017</v>
      </c>
    </row>
    <row r="11" spans="2:9" ht="13.5">
      <c r="B11" s="1" t="s">
        <v>12</v>
      </c>
      <c r="C11" s="7"/>
      <c r="D11" s="43">
        <f aca="true" t="shared" si="1" ref="D11:I11">SUM(D12:D18)</f>
        <v>2680312</v>
      </c>
      <c r="E11" s="43">
        <f t="shared" si="1"/>
        <v>-8257.43</v>
      </c>
      <c r="F11" s="43">
        <f t="shared" si="1"/>
        <v>2672054.5700000003</v>
      </c>
      <c r="G11" s="43">
        <f t="shared" si="1"/>
        <v>2497306.79</v>
      </c>
      <c r="H11" s="43">
        <f t="shared" si="1"/>
        <v>2497306.79</v>
      </c>
      <c r="I11" s="43">
        <f t="shared" si="1"/>
        <v>174747.7800000001</v>
      </c>
    </row>
    <row r="12" spans="2:9" ht="13.5">
      <c r="B12" s="11" t="s">
        <v>13</v>
      </c>
      <c r="C12" s="9"/>
      <c r="D12" s="43">
        <v>1470972</v>
      </c>
      <c r="E12" s="44">
        <v>55778.22</v>
      </c>
      <c r="F12" s="44">
        <f>D12+E12</f>
        <v>1526750.22</v>
      </c>
      <c r="G12" s="44">
        <v>1470729.97</v>
      </c>
      <c r="H12" s="44">
        <v>1470729.97</v>
      </c>
      <c r="I12" s="44">
        <f>F12-G12</f>
        <v>56020.25</v>
      </c>
    </row>
    <row r="13" spans="2:9" ht="13.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3.5">
      <c r="B14" s="11" t="s">
        <v>15</v>
      </c>
      <c r="C14" s="9"/>
      <c r="D14" s="43">
        <v>518133</v>
      </c>
      <c r="E14" s="44">
        <v>-14576.66</v>
      </c>
      <c r="F14" s="44">
        <f t="shared" si="2"/>
        <v>503556.34</v>
      </c>
      <c r="G14" s="44">
        <v>434811.61</v>
      </c>
      <c r="H14" s="44">
        <v>434811.61</v>
      </c>
      <c r="I14" s="44">
        <f t="shared" si="3"/>
        <v>68744.73000000004</v>
      </c>
    </row>
    <row r="15" spans="2:9" ht="13.5">
      <c r="B15" s="11" t="s">
        <v>16</v>
      </c>
      <c r="C15" s="9"/>
      <c r="D15" s="43">
        <v>675404</v>
      </c>
      <c r="E15" s="44">
        <v>-33655.99</v>
      </c>
      <c r="F15" s="44">
        <f t="shared" si="2"/>
        <v>641748.01</v>
      </c>
      <c r="G15" s="44">
        <v>591765.21</v>
      </c>
      <c r="H15" s="44">
        <v>591765.21</v>
      </c>
      <c r="I15" s="44">
        <f t="shared" si="3"/>
        <v>49982.80000000005</v>
      </c>
    </row>
    <row r="16" spans="2:9" ht="13.5">
      <c r="B16" s="11" t="s">
        <v>17</v>
      </c>
      <c r="C16" s="9"/>
      <c r="D16" s="43"/>
      <c r="E16" s="44"/>
      <c r="F16" s="44">
        <f t="shared" si="2"/>
        <v>0</v>
      </c>
      <c r="G16" s="44"/>
      <c r="H16" s="44"/>
      <c r="I16" s="44">
        <f t="shared" si="3"/>
        <v>0</v>
      </c>
    </row>
    <row r="17" spans="2:9" ht="13.5">
      <c r="B17" s="11" t="s">
        <v>18</v>
      </c>
      <c r="C17" s="9"/>
      <c r="D17" s="43">
        <v>15803</v>
      </c>
      <c r="E17" s="44">
        <v>-15803</v>
      </c>
      <c r="F17" s="44">
        <f t="shared" si="2"/>
        <v>0</v>
      </c>
      <c r="G17" s="44">
        <v>0</v>
      </c>
      <c r="H17" s="44">
        <v>0</v>
      </c>
      <c r="I17" s="44">
        <f t="shared" si="3"/>
        <v>0</v>
      </c>
    </row>
    <row r="18" spans="2:9" ht="13.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3.5">
      <c r="B19" s="1" t="s">
        <v>20</v>
      </c>
      <c r="C19" s="7"/>
      <c r="D19" s="43">
        <f aca="true" t="shared" si="4" ref="D19:I19">SUM(D20:D28)</f>
        <v>64800</v>
      </c>
      <c r="E19" s="43">
        <f t="shared" si="4"/>
        <v>83383.26000000001</v>
      </c>
      <c r="F19" s="43">
        <f t="shared" si="4"/>
        <v>148183.25999999998</v>
      </c>
      <c r="G19" s="43">
        <f t="shared" si="4"/>
        <v>148183.26</v>
      </c>
      <c r="H19" s="43">
        <f t="shared" si="4"/>
        <v>148183.26</v>
      </c>
      <c r="I19" s="43">
        <f t="shared" si="4"/>
        <v>0</v>
      </c>
    </row>
    <row r="20" spans="2:9" ht="13.5">
      <c r="B20" s="11" t="s">
        <v>21</v>
      </c>
      <c r="C20" s="9"/>
      <c r="D20" s="43">
        <v>27000</v>
      </c>
      <c r="E20" s="44">
        <v>-7420.01</v>
      </c>
      <c r="F20" s="43">
        <f aca="true" t="shared" si="5" ref="F20:F28">D20+E20</f>
        <v>19579.989999999998</v>
      </c>
      <c r="G20" s="44">
        <v>19579.99</v>
      </c>
      <c r="H20" s="44">
        <v>19579.99</v>
      </c>
      <c r="I20" s="44">
        <f>F20-G20</f>
        <v>0</v>
      </c>
    </row>
    <row r="21" spans="2:9" ht="13.5">
      <c r="B21" s="11" t="s">
        <v>22</v>
      </c>
      <c r="C21" s="9"/>
      <c r="D21" s="43">
        <v>2800</v>
      </c>
      <c r="E21" s="44">
        <v>15127.61</v>
      </c>
      <c r="F21" s="43">
        <f t="shared" si="5"/>
        <v>17927.61</v>
      </c>
      <c r="G21" s="44">
        <v>17927.61</v>
      </c>
      <c r="H21" s="44">
        <v>17927.61</v>
      </c>
      <c r="I21" s="44">
        <f aca="true" t="shared" si="6" ref="I21:I83">F21-G21</f>
        <v>0</v>
      </c>
    </row>
    <row r="22" spans="2:9" ht="13.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3.5">
      <c r="B23" s="11" t="s">
        <v>24</v>
      </c>
      <c r="C23" s="9"/>
      <c r="D23" s="43"/>
      <c r="E23" s="44"/>
      <c r="F23" s="43">
        <f t="shared" si="5"/>
        <v>0</v>
      </c>
      <c r="G23" s="44"/>
      <c r="H23" s="44"/>
      <c r="I23" s="44">
        <f t="shared" si="6"/>
        <v>0</v>
      </c>
    </row>
    <row r="24" spans="2:9" ht="13.5">
      <c r="B24" s="11" t="s">
        <v>25</v>
      </c>
      <c r="C24" s="9"/>
      <c r="D24" s="43">
        <v>4000</v>
      </c>
      <c r="E24" s="44">
        <v>1432.14</v>
      </c>
      <c r="F24" s="43">
        <f t="shared" si="5"/>
        <v>5432.14</v>
      </c>
      <c r="G24" s="44">
        <v>5432.14</v>
      </c>
      <c r="H24" s="44">
        <v>5432.14</v>
      </c>
      <c r="I24" s="44">
        <f t="shared" si="6"/>
        <v>0</v>
      </c>
    </row>
    <row r="25" spans="2:9" ht="13.5">
      <c r="B25" s="11" t="s">
        <v>26</v>
      </c>
      <c r="C25" s="9"/>
      <c r="D25" s="43">
        <v>25000</v>
      </c>
      <c r="E25" s="44">
        <v>44354.93</v>
      </c>
      <c r="F25" s="43">
        <f t="shared" si="5"/>
        <v>69354.93</v>
      </c>
      <c r="G25" s="44">
        <v>69354.93</v>
      </c>
      <c r="H25" s="44">
        <v>69354.93</v>
      </c>
      <c r="I25" s="44">
        <f t="shared" si="6"/>
        <v>0</v>
      </c>
    </row>
    <row r="26" spans="2:9" ht="13.5">
      <c r="B26" s="11" t="s">
        <v>27</v>
      </c>
      <c r="C26" s="9"/>
      <c r="D26" s="43">
        <v>0</v>
      </c>
      <c r="E26" s="44">
        <v>19078.52</v>
      </c>
      <c r="F26" s="43">
        <f t="shared" si="5"/>
        <v>19078.52</v>
      </c>
      <c r="G26" s="44">
        <v>19078.52</v>
      </c>
      <c r="H26" s="44">
        <v>19078.52</v>
      </c>
      <c r="I26" s="44">
        <f t="shared" si="6"/>
        <v>0</v>
      </c>
    </row>
    <row r="27" spans="2:9" ht="13.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3.5">
      <c r="B28" s="11" t="s">
        <v>29</v>
      </c>
      <c r="C28" s="9"/>
      <c r="D28" s="43">
        <v>6000</v>
      </c>
      <c r="E28" s="44">
        <v>10810.07</v>
      </c>
      <c r="F28" s="43">
        <f t="shared" si="5"/>
        <v>16810.07</v>
      </c>
      <c r="G28" s="44">
        <v>16810.07</v>
      </c>
      <c r="H28" s="44">
        <v>16810.07</v>
      </c>
      <c r="I28" s="44">
        <f t="shared" si="6"/>
        <v>0</v>
      </c>
    </row>
    <row r="29" spans="2:9" ht="13.5">
      <c r="B29" s="1" t="s">
        <v>30</v>
      </c>
      <c r="C29" s="7"/>
      <c r="D29" s="43">
        <f aca="true" t="shared" si="7" ref="D29:I29">SUM(D30:D38)</f>
        <v>1861921</v>
      </c>
      <c r="E29" s="43">
        <f t="shared" si="7"/>
        <v>-123057.89000000001</v>
      </c>
      <c r="F29" s="43">
        <f t="shared" si="7"/>
        <v>1738863.1099999999</v>
      </c>
      <c r="G29" s="43">
        <f t="shared" si="7"/>
        <v>1728151.02</v>
      </c>
      <c r="H29" s="43">
        <f t="shared" si="7"/>
        <v>1728151.02</v>
      </c>
      <c r="I29" s="43">
        <f t="shared" si="7"/>
        <v>10712.090000000087</v>
      </c>
    </row>
    <row r="30" spans="2:9" ht="13.5">
      <c r="B30" s="11" t="s">
        <v>31</v>
      </c>
      <c r="C30" s="9"/>
      <c r="D30" s="43">
        <v>178000</v>
      </c>
      <c r="E30" s="44">
        <v>-151514.31</v>
      </c>
      <c r="F30" s="43">
        <f aca="true" t="shared" si="8" ref="F30:F38">D30+E30</f>
        <v>26485.690000000002</v>
      </c>
      <c r="G30" s="44">
        <v>20774.69</v>
      </c>
      <c r="H30" s="44">
        <v>20774.69</v>
      </c>
      <c r="I30" s="44">
        <f t="shared" si="6"/>
        <v>5711.000000000004</v>
      </c>
    </row>
    <row r="31" spans="2:9" ht="13.5">
      <c r="B31" s="11" t="s">
        <v>32</v>
      </c>
      <c r="C31" s="9"/>
      <c r="D31" s="43">
        <v>251000</v>
      </c>
      <c r="E31" s="44">
        <v>111745.92</v>
      </c>
      <c r="F31" s="43">
        <f t="shared" si="8"/>
        <v>362745.92</v>
      </c>
      <c r="G31" s="44">
        <v>362745.92</v>
      </c>
      <c r="H31" s="44">
        <v>362745.92</v>
      </c>
      <c r="I31" s="44">
        <f t="shared" si="6"/>
        <v>0</v>
      </c>
    </row>
    <row r="32" spans="2:9" ht="13.5">
      <c r="B32" s="11" t="s">
        <v>33</v>
      </c>
      <c r="C32" s="9"/>
      <c r="D32" s="43">
        <v>1265000</v>
      </c>
      <c r="E32" s="44">
        <v>-22872.25</v>
      </c>
      <c r="F32" s="43">
        <f t="shared" si="8"/>
        <v>1242127.75</v>
      </c>
      <c r="G32" s="44">
        <v>1237126.66</v>
      </c>
      <c r="H32" s="44">
        <v>1237126.66</v>
      </c>
      <c r="I32" s="44">
        <f t="shared" si="6"/>
        <v>5001.090000000084</v>
      </c>
    </row>
    <row r="33" spans="2:9" ht="13.5">
      <c r="B33" s="11" t="s">
        <v>34</v>
      </c>
      <c r="C33" s="9"/>
      <c r="D33" s="43">
        <v>4000</v>
      </c>
      <c r="E33" s="44">
        <v>-380.8</v>
      </c>
      <c r="F33" s="43">
        <f t="shared" si="8"/>
        <v>3619.2</v>
      </c>
      <c r="G33" s="44">
        <v>3619.2</v>
      </c>
      <c r="H33" s="44">
        <v>3619.2</v>
      </c>
      <c r="I33" s="44">
        <f t="shared" si="6"/>
        <v>0</v>
      </c>
    </row>
    <row r="34" spans="2:9" ht="13.5">
      <c r="B34" s="11" t="s">
        <v>35</v>
      </c>
      <c r="C34" s="9"/>
      <c r="D34" s="43">
        <v>36620</v>
      </c>
      <c r="E34" s="44">
        <v>-19260.88</v>
      </c>
      <c r="F34" s="43">
        <f t="shared" si="8"/>
        <v>17359.12</v>
      </c>
      <c r="G34" s="44">
        <v>17359.12</v>
      </c>
      <c r="H34" s="44">
        <v>17359.12</v>
      </c>
      <c r="I34" s="44">
        <f t="shared" si="6"/>
        <v>0</v>
      </c>
    </row>
    <row r="35" spans="2:9" ht="13.5">
      <c r="B35" s="11" t="s">
        <v>36</v>
      </c>
      <c r="C35" s="9"/>
      <c r="D35" s="43">
        <v>26001</v>
      </c>
      <c r="E35" s="44">
        <v>-26001</v>
      </c>
      <c r="F35" s="43">
        <f t="shared" si="8"/>
        <v>0</v>
      </c>
      <c r="G35" s="44">
        <v>0</v>
      </c>
      <c r="H35" s="44">
        <v>0</v>
      </c>
      <c r="I35" s="44">
        <f t="shared" si="6"/>
        <v>0</v>
      </c>
    </row>
    <row r="36" spans="2:9" ht="13.5">
      <c r="B36" s="11" t="s">
        <v>37</v>
      </c>
      <c r="C36" s="9"/>
      <c r="D36" s="43">
        <v>35000</v>
      </c>
      <c r="E36" s="44">
        <v>-23032</v>
      </c>
      <c r="F36" s="43">
        <f t="shared" si="8"/>
        <v>11968</v>
      </c>
      <c r="G36" s="44">
        <v>11968</v>
      </c>
      <c r="H36" s="44">
        <v>11968</v>
      </c>
      <c r="I36" s="44">
        <f t="shared" si="6"/>
        <v>0</v>
      </c>
    </row>
    <row r="37" spans="2:9" ht="13.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3.5">
      <c r="B38" s="11" t="s">
        <v>39</v>
      </c>
      <c r="C38" s="9"/>
      <c r="D38" s="43">
        <v>66300</v>
      </c>
      <c r="E38" s="44">
        <v>8257.43</v>
      </c>
      <c r="F38" s="43">
        <f t="shared" si="8"/>
        <v>74557.43</v>
      </c>
      <c r="G38" s="44">
        <v>74557.43</v>
      </c>
      <c r="H38" s="44">
        <v>74557.43</v>
      </c>
      <c r="I38" s="44">
        <f t="shared" si="6"/>
        <v>0</v>
      </c>
    </row>
    <row r="39" spans="2:9" ht="25.5" customHeight="1">
      <c r="B39" s="16" t="s">
        <v>40</v>
      </c>
      <c r="C39" s="17"/>
      <c r="D39" s="43">
        <f aca="true" t="shared" si="9" ref="D39:I39">SUM(D40:D48)</f>
        <v>0</v>
      </c>
      <c r="E39" s="43">
        <f t="shared" si="9"/>
        <v>0</v>
      </c>
      <c r="F39" s="43">
        <f>SUM(F40:F48)</f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</row>
    <row r="40" spans="2:9" ht="13.5">
      <c r="B40" s="11" t="s">
        <v>41</v>
      </c>
      <c r="C40" s="9"/>
      <c r="D40" s="43"/>
      <c r="E40" s="44"/>
      <c r="F40" s="43">
        <f>D40+E40</f>
        <v>0</v>
      </c>
      <c r="G40" s="44"/>
      <c r="H40" s="44"/>
      <c r="I40" s="44">
        <f t="shared" si="6"/>
        <v>0</v>
      </c>
    </row>
    <row r="41" spans="2:9" ht="13.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3.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3.5">
      <c r="B43" s="11" t="s">
        <v>44</v>
      </c>
      <c r="C43" s="9"/>
      <c r="D43" s="43"/>
      <c r="E43" s="44"/>
      <c r="F43" s="43">
        <f t="shared" si="10"/>
        <v>0</v>
      </c>
      <c r="G43" s="44"/>
      <c r="H43" s="44"/>
      <c r="I43" s="44">
        <f t="shared" si="6"/>
        <v>0</v>
      </c>
    </row>
    <row r="44" spans="2:9" ht="13.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3.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3.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3.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3.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3.5">
      <c r="B49" s="16" t="s">
        <v>50</v>
      </c>
      <c r="C49" s="17"/>
      <c r="D49" s="43">
        <f aca="true" t="shared" si="11" ref="D49:I49">SUM(D50:D58)</f>
        <v>12706</v>
      </c>
      <c r="E49" s="43">
        <f t="shared" si="11"/>
        <v>47932.06</v>
      </c>
      <c r="F49" s="43">
        <f t="shared" si="11"/>
        <v>60638.06</v>
      </c>
      <c r="G49" s="43">
        <f t="shared" si="11"/>
        <v>60638.06</v>
      </c>
      <c r="H49" s="43">
        <f t="shared" si="11"/>
        <v>60638.06</v>
      </c>
      <c r="I49" s="43">
        <f t="shared" si="11"/>
        <v>0</v>
      </c>
    </row>
    <row r="50" spans="2:9" ht="13.5">
      <c r="B50" s="11" t="s">
        <v>51</v>
      </c>
      <c r="C50" s="9"/>
      <c r="D50" s="43">
        <v>0</v>
      </c>
      <c r="E50" s="44">
        <v>60638.06</v>
      </c>
      <c r="F50" s="43">
        <f t="shared" si="10"/>
        <v>60638.06</v>
      </c>
      <c r="G50" s="44">
        <v>60638.06</v>
      </c>
      <c r="H50" s="44">
        <v>60638.06</v>
      </c>
      <c r="I50" s="44">
        <f t="shared" si="6"/>
        <v>0</v>
      </c>
    </row>
    <row r="51" spans="2:9" ht="13.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3.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3.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3.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3.5">
      <c r="B55" s="11" t="s">
        <v>56</v>
      </c>
      <c r="C55" s="9"/>
      <c r="D55" s="43"/>
      <c r="E55" s="44"/>
      <c r="F55" s="43">
        <f t="shared" si="10"/>
        <v>0</v>
      </c>
      <c r="G55" s="44"/>
      <c r="H55" s="44"/>
      <c r="I55" s="44">
        <f t="shared" si="6"/>
        <v>0</v>
      </c>
    </row>
    <row r="56" spans="2:9" ht="13.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3.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3.5">
      <c r="B58" s="11" t="s">
        <v>59</v>
      </c>
      <c r="C58" s="9"/>
      <c r="D58" s="43">
        <v>12706</v>
      </c>
      <c r="E58" s="44">
        <v>-12706</v>
      </c>
      <c r="F58" s="43">
        <f t="shared" si="10"/>
        <v>0</v>
      </c>
      <c r="G58" s="44">
        <v>0</v>
      </c>
      <c r="H58" s="44">
        <v>0</v>
      </c>
      <c r="I58" s="44">
        <f t="shared" si="6"/>
        <v>0</v>
      </c>
    </row>
    <row r="59" spans="2:9" ht="13.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3.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3.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3.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3.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3.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3.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3.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3.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3.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3.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3.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3.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3.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3.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3.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3.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3.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3.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3.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3.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3.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3.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3.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3.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3.5">
      <c r="B84" s="14"/>
      <c r="C84" s="15"/>
      <c r="D84" s="45"/>
      <c r="E84" s="46"/>
      <c r="F84" s="46"/>
      <c r="G84" s="46"/>
      <c r="H84" s="46"/>
      <c r="I84" s="46"/>
    </row>
    <row r="85" spans="2:9" ht="13.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3.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3.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3.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3.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3.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3.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3.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3.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3.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3.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3.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3.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3.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3.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3.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3.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3.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3.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3.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3.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3.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3.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3.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3.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3.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3.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3.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3.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3.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3.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3.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3.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3.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3.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3.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3.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3.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3.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3.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3.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3.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3.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3.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3.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3.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3.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3.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3.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3.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3.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3.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3.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3.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3.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3.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3.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3.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3.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3.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3.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3.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3.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3.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3.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3.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3.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3.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3.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3.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3.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3.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3.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3.5">
      <c r="B159" s="1"/>
      <c r="C159" s="7"/>
      <c r="D159" s="43"/>
      <c r="E159" s="44"/>
      <c r="F159" s="44"/>
      <c r="G159" s="44"/>
      <c r="H159" s="44"/>
      <c r="I159" s="44"/>
    </row>
    <row r="160" spans="2:9" ht="13.5">
      <c r="B160" s="2" t="s">
        <v>86</v>
      </c>
      <c r="C160" s="8"/>
      <c r="D160" s="42">
        <f aca="true" t="shared" si="21" ref="D160:I160">D10+D85</f>
        <v>4619739</v>
      </c>
      <c r="E160" s="42">
        <f t="shared" si="21"/>
        <v>0</v>
      </c>
      <c r="F160" s="42">
        <f t="shared" si="21"/>
        <v>4619738.999999999</v>
      </c>
      <c r="G160" s="42">
        <f t="shared" si="21"/>
        <v>4434279.13</v>
      </c>
      <c r="H160" s="42">
        <f t="shared" si="21"/>
        <v>4434279.13</v>
      </c>
      <c r="I160" s="42">
        <f t="shared" si="21"/>
        <v>185459.87000000017</v>
      </c>
    </row>
    <row r="161" spans="2:9" ht="14.2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2022-01-16T20:47:56Z</dcterms:modified>
  <cp:category/>
  <cp:version/>
  <cp:contentType/>
  <cp:contentStatus/>
</cp:coreProperties>
</file>